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390" windowHeight="7815" activeTab="1"/>
  </bookViews>
  <sheets>
    <sheet name="fascia e orari" sheetId="1" r:id="rId1"/>
    <sheet name="grafico" sheetId="2" r:id="rId2"/>
    <sheet name="confronto" sheetId="3" r:id="rId3"/>
    <sheet name="grafico confronto" sheetId="4" r:id="rId4"/>
  </sheets>
  <definedNames/>
  <calcPr fullCalcOnLoad="1"/>
</workbook>
</file>

<file path=xl/sharedStrings.xml><?xml version="1.0" encoding="utf-8"?>
<sst xmlns="http://schemas.openxmlformats.org/spreadsheetml/2006/main" count="105" uniqueCount="21">
  <si>
    <t>%</t>
  </si>
  <si>
    <t>Fascia</t>
  </si>
  <si>
    <t>Totale</t>
  </si>
  <si>
    <t>Iscritti</t>
  </si>
  <si>
    <t>Votanti</t>
  </si>
  <si>
    <t>a) comuni fino a 3.000 abitanti</t>
  </si>
  <si>
    <t>b) comuni da 3.000 a 5.000 abitanti</t>
  </si>
  <si>
    <t>c) comuni da 5.000 a 10.000 abitanti</t>
  </si>
  <si>
    <t>d) comuni da 10.000 a 30.000 abitanti</t>
  </si>
  <si>
    <t>e) comuni da 30.000 a 100.000 abitanti</t>
  </si>
  <si>
    <t>i) comuni superiori a 1.000.000 abitanti</t>
  </si>
  <si>
    <t>ore 12,00</t>
  </si>
  <si>
    <t>elezioni 9 ottobre 2016</t>
  </si>
  <si>
    <t>elezioni 28 settembre 2014</t>
  </si>
  <si>
    <t>differenze</t>
  </si>
  <si>
    <t>votanti 2016 %</t>
  </si>
  <si>
    <t>votanti 2014 %</t>
  </si>
  <si>
    <t>ore 19,00</t>
  </si>
  <si>
    <t>ore 23,00 definitivi</t>
  </si>
  <si>
    <t>elezioni 19 dicembre 2021</t>
  </si>
  <si>
    <t>votanti 2021 %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</si>
</sst>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Iscriti  votanti e % per fascia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75"/>
          <c:w val="0.980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grafico!$B$1</c:f>
              <c:strCache>
                <c:ptCount val="1"/>
                <c:pt idx="0">
                  <c:v>Iscritti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grafico!$B$2:$B$7</c:f>
              <c:numCache/>
            </c:numRef>
          </c:val>
        </c:ser>
        <c:ser>
          <c:idx val="1"/>
          <c:order val="1"/>
          <c:tx>
            <c:strRef>
              <c:f>grafico!$C$1</c:f>
              <c:strCache>
                <c:ptCount val="1"/>
                <c:pt idx="0">
                  <c:v>Votanti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grafico!$C$2:$C$7</c:f>
              <c:numCache/>
            </c:numRef>
          </c:val>
        </c:ser>
        <c:ser>
          <c:idx val="2"/>
          <c:order val="2"/>
          <c:tx>
            <c:strRef>
              <c:f>grafico!$D$1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grafico!$A$2:$A$7</c:f>
              <c:strCache/>
            </c:strRef>
          </c:cat>
          <c:val>
            <c:numRef>
              <c:f>grafico!$D$2:$D$7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8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Elezioni per il Consiglio metropolitano confronto in % 2014 - 2016 - 2021  </a:t>
            </a:r>
          </a:p>
        </c:rich>
      </c:tx>
      <c:layout>
        <c:manualLayout>
          <c:xMode val="factor"/>
          <c:yMode val="factor"/>
          <c:x val="-0.008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"/>
          <c:w val="0.981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confronto'!$B$2</c:f>
              <c:strCache>
                <c:ptCount val="1"/>
                <c:pt idx="0">
                  <c:v>votanti 2021 %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confronto'!$B$3:$B$9</c:f>
              <c:numCache/>
            </c:numRef>
          </c:val>
        </c:ser>
        <c:ser>
          <c:idx val="1"/>
          <c:order val="1"/>
          <c:tx>
            <c:strRef>
              <c:f>'grafico confronto'!$C$2</c:f>
              <c:strCache>
                <c:ptCount val="1"/>
                <c:pt idx="0">
                  <c:v>votanti 2016 %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confronto'!$C$3:$C$9</c:f>
              <c:numCache/>
            </c:numRef>
          </c:val>
        </c:ser>
        <c:ser>
          <c:idx val="2"/>
          <c:order val="2"/>
          <c:tx>
            <c:strRef>
              <c:f>'grafico confronto'!$D$2</c:f>
              <c:strCache>
                <c:ptCount val="1"/>
                <c:pt idx="0">
                  <c:v>votanti 2014 %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confronto'!$A$3:$A$9</c:f>
              <c:strCache/>
            </c:strRef>
          </c:cat>
          <c:val>
            <c:numRef>
              <c:f>'grafico confronto'!$D$3:$D$9</c:f>
              <c:numCache/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11"/>
          <c:w val="0.372"/>
          <c:h val="0.04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9</xdr:row>
      <xdr:rowOff>0</xdr:rowOff>
    </xdr:from>
    <xdr:to>
      <xdr:col>20</xdr:col>
      <xdr:colOff>66675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4714875" y="1457325"/>
        <a:ext cx="97536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85725</xdr:rowOff>
    </xdr:from>
    <xdr:to>
      <xdr:col>10</xdr:col>
      <xdr:colOff>76200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2581275" y="2028825"/>
        <a:ext cx="81534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5" sqref="K35"/>
    </sheetView>
  </sheetViews>
  <sheetFormatPr defaultColWidth="9.140625" defaultRowHeight="12.75"/>
  <cols>
    <col min="1" max="1" width="42.28125" style="0" bestFit="1" customWidth="1"/>
  </cols>
  <sheetData>
    <row r="1" spans="2:10" ht="12.75">
      <c r="B1" s="23" t="s">
        <v>11</v>
      </c>
      <c r="C1" s="23"/>
      <c r="D1" s="23"/>
      <c r="E1" s="23" t="s">
        <v>17</v>
      </c>
      <c r="F1" s="23"/>
      <c r="G1" s="23"/>
      <c r="H1" s="23" t="s">
        <v>18</v>
      </c>
      <c r="I1" s="23"/>
      <c r="J1" s="23"/>
    </row>
    <row r="2" spans="1:10" ht="12.75">
      <c r="A2" s="3" t="s">
        <v>1</v>
      </c>
      <c r="B2" s="3" t="s">
        <v>3</v>
      </c>
      <c r="C2" s="3" t="s">
        <v>4</v>
      </c>
      <c r="D2" s="3" t="s">
        <v>0</v>
      </c>
      <c r="E2" s="3" t="s">
        <v>3</v>
      </c>
      <c r="F2" s="3" t="s">
        <v>4</v>
      </c>
      <c r="G2" s="3" t="s">
        <v>0</v>
      </c>
      <c r="H2" s="3" t="s">
        <v>3</v>
      </c>
      <c r="I2" s="3" t="s">
        <v>4</v>
      </c>
      <c r="J2" s="3" t="s">
        <v>0</v>
      </c>
    </row>
    <row r="3" spans="1:10" ht="12.75">
      <c r="A3" s="6" t="s">
        <v>5</v>
      </c>
      <c r="B3" s="1">
        <v>104</v>
      </c>
      <c r="C3" s="1">
        <v>30</v>
      </c>
      <c r="D3" s="2">
        <f aca="true" t="shared" si="0" ref="D3:D9">C3/B3*100</f>
        <v>28.846153846153843</v>
      </c>
      <c r="E3" s="1">
        <v>104</v>
      </c>
      <c r="F3" s="1">
        <v>52</v>
      </c>
      <c r="G3" s="2">
        <f aca="true" t="shared" si="1" ref="G3:G9">F3/E3*100</f>
        <v>50</v>
      </c>
      <c r="H3" s="1">
        <v>104</v>
      </c>
      <c r="I3" s="1">
        <v>57</v>
      </c>
      <c r="J3" s="2">
        <f aca="true" t="shared" si="2" ref="J3:J9">I3/H3*100</f>
        <v>54.807692307692314</v>
      </c>
    </row>
    <row r="4" spans="1:10" ht="12.75">
      <c r="A4" s="7" t="s">
        <v>6</v>
      </c>
      <c r="B4" s="1">
        <v>324</v>
      </c>
      <c r="C4" s="1">
        <v>128</v>
      </c>
      <c r="D4" s="2">
        <f t="shared" si="0"/>
        <v>39.50617283950617</v>
      </c>
      <c r="E4" s="1">
        <v>324</v>
      </c>
      <c r="F4" s="1">
        <v>182</v>
      </c>
      <c r="G4" s="2">
        <f t="shared" si="1"/>
        <v>56.17283950617284</v>
      </c>
      <c r="H4" s="1">
        <v>324</v>
      </c>
      <c r="I4" s="1">
        <v>198</v>
      </c>
      <c r="J4" s="2">
        <f t="shared" si="2"/>
        <v>61.111111111111114</v>
      </c>
    </row>
    <row r="5" spans="1:10" ht="12.75">
      <c r="A5" s="8" t="s">
        <v>7</v>
      </c>
      <c r="B5" s="1">
        <v>507</v>
      </c>
      <c r="C5" s="1">
        <v>172</v>
      </c>
      <c r="D5" s="2">
        <f t="shared" si="0"/>
        <v>33.92504930966469</v>
      </c>
      <c r="E5" s="1">
        <v>507</v>
      </c>
      <c r="F5" s="1">
        <v>312</v>
      </c>
      <c r="G5" s="2">
        <f t="shared" si="1"/>
        <v>61.53846153846154</v>
      </c>
      <c r="H5" s="1">
        <v>507</v>
      </c>
      <c r="I5" s="1">
        <v>331</v>
      </c>
      <c r="J5" s="2">
        <f t="shared" si="2"/>
        <v>65.28599605522683</v>
      </c>
    </row>
    <row r="6" spans="1:10" ht="12.75">
      <c r="A6" s="9" t="s">
        <v>8</v>
      </c>
      <c r="B6" s="1">
        <v>730</v>
      </c>
      <c r="C6" s="1">
        <v>292</v>
      </c>
      <c r="D6" s="2">
        <f t="shared" si="0"/>
        <v>40</v>
      </c>
      <c r="E6" s="1">
        <v>730</v>
      </c>
      <c r="F6" s="1">
        <v>495</v>
      </c>
      <c r="G6" s="2">
        <f t="shared" si="1"/>
        <v>67.8082191780822</v>
      </c>
      <c r="H6" s="1">
        <v>730</v>
      </c>
      <c r="I6" s="1">
        <v>543</v>
      </c>
      <c r="J6" s="2">
        <f t="shared" si="2"/>
        <v>74.38356164383562</v>
      </c>
    </row>
    <row r="7" spans="1:10" ht="12.75">
      <c r="A7" s="10" t="s">
        <v>9</v>
      </c>
      <c r="B7" s="1">
        <v>375</v>
      </c>
      <c r="C7" s="1">
        <v>157</v>
      </c>
      <c r="D7" s="2">
        <f t="shared" si="0"/>
        <v>41.86666666666667</v>
      </c>
      <c r="E7" s="1">
        <v>375</v>
      </c>
      <c r="F7" s="1">
        <v>290</v>
      </c>
      <c r="G7" s="2">
        <f t="shared" si="1"/>
        <v>77.33333333333333</v>
      </c>
      <c r="H7" s="1">
        <v>375</v>
      </c>
      <c r="I7" s="1">
        <v>324</v>
      </c>
      <c r="J7" s="2">
        <f t="shared" si="2"/>
        <v>86.4</v>
      </c>
    </row>
    <row r="8" spans="1:10" ht="12.75">
      <c r="A8" s="11" t="s">
        <v>10</v>
      </c>
      <c r="B8" s="1">
        <v>49</v>
      </c>
      <c r="C8" s="1">
        <v>8</v>
      </c>
      <c r="D8" s="2">
        <f t="shared" si="0"/>
        <v>16.3265306122449</v>
      </c>
      <c r="E8" s="1">
        <v>49</v>
      </c>
      <c r="F8" s="1">
        <v>41</v>
      </c>
      <c r="G8" s="2">
        <f t="shared" si="1"/>
        <v>83.6734693877551</v>
      </c>
      <c r="H8" s="1">
        <v>49</v>
      </c>
      <c r="I8" s="1">
        <v>49</v>
      </c>
      <c r="J8" s="2">
        <f t="shared" si="2"/>
        <v>100</v>
      </c>
    </row>
    <row r="9" spans="1:10" ht="12.75">
      <c r="A9" s="3" t="s">
        <v>2</v>
      </c>
      <c r="B9" s="4">
        <f>SUM(B3:B8)</f>
        <v>2089</v>
      </c>
      <c r="C9" s="4">
        <f>SUM(C3:C8)</f>
        <v>787</v>
      </c>
      <c r="D9" s="5">
        <f t="shared" si="0"/>
        <v>37.67352800382958</v>
      </c>
      <c r="E9" s="4">
        <f>SUM(E3:E8)</f>
        <v>2089</v>
      </c>
      <c r="F9" s="4">
        <f>SUM(F3:F8)</f>
        <v>1372</v>
      </c>
      <c r="G9" s="5">
        <f t="shared" si="1"/>
        <v>65.67735758736237</v>
      </c>
      <c r="H9" s="4">
        <f>SUM(H3:H8)</f>
        <v>2089</v>
      </c>
      <c r="I9" s="4">
        <f>SUM(I3:I8)</f>
        <v>1502</v>
      </c>
      <c r="J9" s="5">
        <f t="shared" si="2"/>
        <v>71.90043082814745</v>
      </c>
    </row>
  </sheetData>
  <sheetProtection/>
  <mergeCells count="3"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8" sqref="L48"/>
    </sheetView>
  </sheetViews>
  <sheetFormatPr defaultColWidth="9.140625" defaultRowHeight="12.75"/>
  <cols>
    <col min="1" max="1" width="42.28125" style="0" bestFit="1" customWidth="1"/>
  </cols>
  <sheetData>
    <row r="1" spans="1:4" ht="12.75">
      <c r="A1" s="3" t="s">
        <v>1</v>
      </c>
      <c r="B1" s="3" t="s">
        <v>3</v>
      </c>
      <c r="C1" s="3" t="s">
        <v>4</v>
      </c>
      <c r="D1" s="3" t="s">
        <v>0</v>
      </c>
    </row>
    <row r="2" spans="1:4" ht="12.75">
      <c r="A2" s="6" t="s">
        <v>5</v>
      </c>
      <c r="B2" s="1">
        <v>104</v>
      </c>
      <c r="C2" s="1">
        <v>57</v>
      </c>
      <c r="D2" s="22">
        <f aca="true" t="shared" si="0" ref="D2:D8">C2/B2*100</f>
        <v>54.807692307692314</v>
      </c>
    </row>
    <row r="3" spans="1:4" ht="12.75">
      <c r="A3" s="7" t="s">
        <v>6</v>
      </c>
      <c r="B3" s="1">
        <v>324</v>
      </c>
      <c r="C3" s="1">
        <v>198</v>
      </c>
      <c r="D3" s="22">
        <f t="shared" si="0"/>
        <v>61.111111111111114</v>
      </c>
    </row>
    <row r="4" spans="1:4" ht="12.75">
      <c r="A4" s="8" t="s">
        <v>7</v>
      </c>
      <c r="B4" s="1">
        <v>507</v>
      </c>
      <c r="C4" s="1">
        <v>331</v>
      </c>
      <c r="D4" s="22">
        <f t="shared" si="0"/>
        <v>65.28599605522683</v>
      </c>
    </row>
    <row r="5" spans="1:4" ht="12.75">
      <c r="A5" s="9" t="s">
        <v>8</v>
      </c>
      <c r="B5" s="1">
        <v>730</v>
      </c>
      <c r="C5" s="1">
        <v>543</v>
      </c>
      <c r="D5" s="22">
        <f t="shared" si="0"/>
        <v>74.38356164383562</v>
      </c>
    </row>
    <row r="6" spans="1:4" ht="12.75">
      <c r="A6" s="10" t="s">
        <v>9</v>
      </c>
      <c r="B6" s="1">
        <v>375</v>
      </c>
      <c r="C6" s="1">
        <v>324</v>
      </c>
      <c r="D6" s="22">
        <f t="shared" si="0"/>
        <v>86.4</v>
      </c>
    </row>
    <row r="7" spans="1:4" ht="12.75">
      <c r="A7" s="11" t="s">
        <v>10</v>
      </c>
      <c r="B7" s="1">
        <v>49</v>
      </c>
      <c r="C7" s="1">
        <v>49</v>
      </c>
      <c r="D7" s="22">
        <f t="shared" si="0"/>
        <v>100</v>
      </c>
    </row>
    <row r="8" spans="1:4" ht="12.75">
      <c r="A8" s="3" t="s">
        <v>2</v>
      </c>
      <c r="B8" s="4">
        <f>SUM(B2:B7)</f>
        <v>2089</v>
      </c>
      <c r="C8" s="4">
        <f>SUM(C2:C7)</f>
        <v>1502</v>
      </c>
      <c r="D8" s="5">
        <f t="shared" si="0"/>
        <v>71.90043082814745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:D9"/>
    </sheetView>
  </sheetViews>
  <sheetFormatPr defaultColWidth="9.140625" defaultRowHeight="12.75"/>
  <cols>
    <col min="1" max="1" width="36.7109375" style="0" bestFit="1" customWidth="1"/>
    <col min="5" max="5" width="2.140625" style="0" customWidth="1"/>
    <col min="9" max="9" width="2.00390625" style="0" customWidth="1"/>
  </cols>
  <sheetData>
    <row r="1" spans="2:12" ht="12.75">
      <c r="B1" s="24" t="s">
        <v>19</v>
      </c>
      <c r="C1" s="24"/>
      <c r="D1" s="24"/>
      <c r="E1" s="12"/>
      <c r="F1" s="24" t="s">
        <v>12</v>
      </c>
      <c r="G1" s="24"/>
      <c r="H1" s="24"/>
      <c r="J1" s="25" t="s">
        <v>14</v>
      </c>
      <c r="K1" s="25"/>
      <c r="L1" s="25"/>
    </row>
    <row r="2" spans="1:12" ht="12.75">
      <c r="A2" s="3" t="s">
        <v>1</v>
      </c>
      <c r="B2" s="3" t="s">
        <v>3</v>
      </c>
      <c r="C2" s="3" t="s">
        <v>4</v>
      </c>
      <c r="D2" s="3" t="s">
        <v>0</v>
      </c>
      <c r="E2" s="3"/>
      <c r="F2" s="3" t="s">
        <v>3</v>
      </c>
      <c r="G2" s="3" t="s">
        <v>4</v>
      </c>
      <c r="H2" s="3" t="s">
        <v>0</v>
      </c>
      <c r="J2" s="3" t="s">
        <v>3</v>
      </c>
      <c r="K2" s="3" t="s">
        <v>4</v>
      </c>
      <c r="L2" s="3" t="s">
        <v>0</v>
      </c>
    </row>
    <row r="3" spans="1:12" ht="12.75">
      <c r="A3" s="6" t="s">
        <v>5</v>
      </c>
      <c r="B3" s="1">
        <v>104</v>
      </c>
      <c r="C3" s="1">
        <v>57</v>
      </c>
      <c r="D3" s="2">
        <f aca="true" t="shared" si="0" ref="D3:D9">C3/B3*100</f>
        <v>54.807692307692314</v>
      </c>
      <c r="E3" s="2"/>
      <c r="F3" s="1">
        <v>115</v>
      </c>
      <c r="G3" s="1">
        <v>48</v>
      </c>
      <c r="H3" s="2">
        <f aca="true" t="shared" si="1" ref="H3:H9">G3/F3*100</f>
        <v>41.73913043478261</v>
      </c>
      <c r="J3" s="1">
        <f>B3-F3</f>
        <v>-11</v>
      </c>
      <c r="K3" s="1">
        <f>C3-G3</f>
        <v>9</v>
      </c>
      <c r="L3" s="16">
        <f>D3-H3</f>
        <v>13.068561872909704</v>
      </c>
    </row>
    <row r="4" spans="1:12" ht="12.75">
      <c r="A4" s="7" t="s">
        <v>6</v>
      </c>
      <c r="B4" s="1">
        <v>324</v>
      </c>
      <c r="C4" s="1">
        <v>198</v>
      </c>
      <c r="D4" s="2">
        <f t="shared" si="0"/>
        <v>61.111111111111114</v>
      </c>
      <c r="E4" s="2"/>
      <c r="F4" s="1">
        <v>310</v>
      </c>
      <c r="G4" s="1">
        <v>183</v>
      </c>
      <c r="H4" s="2">
        <f t="shared" si="1"/>
        <v>59.03225806451613</v>
      </c>
      <c r="J4" s="1">
        <f aca="true" t="shared" si="2" ref="J4:J9">B4-F4</f>
        <v>14</v>
      </c>
      <c r="K4" s="1">
        <f aca="true" t="shared" si="3" ref="K4:K9">C4-G4</f>
        <v>15</v>
      </c>
      <c r="L4" s="16">
        <f aca="true" t="shared" si="4" ref="L4:L9">D4-H4</f>
        <v>2.078853046594986</v>
      </c>
    </row>
    <row r="5" spans="1:12" ht="12.75">
      <c r="A5" s="8" t="s">
        <v>7</v>
      </c>
      <c r="B5" s="1">
        <v>507</v>
      </c>
      <c r="C5" s="1">
        <v>331</v>
      </c>
      <c r="D5" s="2">
        <f t="shared" si="0"/>
        <v>65.28599605522683</v>
      </c>
      <c r="E5" s="2"/>
      <c r="F5" s="1">
        <v>478</v>
      </c>
      <c r="G5" s="1">
        <v>350</v>
      </c>
      <c r="H5" s="2">
        <f t="shared" si="1"/>
        <v>73.22175732217573</v>
      </c>
      <c r="J5" s="1">
        <f t="shared" si="2"/>
        <v>29</v>
      </c>
      <c r="K5" s="1">
        <f t="shared" si="3"/>
        <v>-19</v>
      </c>
      <c r="L5" s="16">
        <f t="shared" si="4"/>
        <v>-7.9357612669489015</v>
      </c>
    </row>
    <row r="6" spans="1:12" ht="12.75">
      <c r="A6" s="9" t="s">
        <v>8</v>
      </c>
      <c r="B6" s="1">
        <v>730</v>
      </c>
      <c r="C6" s="1">
        <v>543</v>
      </c>
      <c r="D6" s="2">
        <f t="shared" si="0"/>
        <v>74.38356164383562</v>
      </c>
      <c r="E6" s="2"/>
      <c r="F6" s="1">
        <v>714</v>
      </c>
      <c r="G6" s="1">
        <v>566</v>
      </c>
      <c r="H6" s="2">
        <f t="shared" si="1"/>
        <v>79.27170868347339</v>
      </c>
      <c r="J6" s="1">
        <f t="shared" si="2"/>
        <v>16</v>
      </c>
      <c r="K6" s="1">
        <f t="shared" si="3"/>
        <v>-23</v>
      </c>
      <c r="L6" s="16">
        <f t="shared" si="4"/>
        <v>-4.888147039637772</v>
      </c>
    </row>
    <row r="7" spans="1:12" ht="12.75">
      <c r="A7" s="10" t="s">
        <v>9</v>
      </c>
      <c r="B7" s="1">
        <v>375</v>
      </c>
      <c r="C7" s="1">
        <v>324</v>
      </c>
      <c r="D7" s="2">
        <f t="shared" si="0"/>
        <v>86.4</v>
      </c>
      <c r="E7" s="2"/>
      <c r="F7" s="1">
        <v>359</v>
      </c>
      <c r="G7" s="1">
        <v>315</v>
      </c>
      <c r="H7" s="2">
        <f t="shared" si="1"/>
        <v>87.74373259052925</v>
      </c>
      <c r="J7" s="1">
        <f t="shared" si="2"/>
        <v>16</v>
      </c>
      <c r="K7" s="1">
        <f t="shared" si="3"/>
        <v>9</v>
      </c>
      <c r="L7" s="16">
        <f t="shared" si="4"/>
        <v>-1.3437325905292425</v>
      </c>
    </row>
    <row r="8" spans="1:12" ht="12.75">
      <c r="A8" s="11" t="s">
        <v>10</v>
      </c>
      <c r="B8" s="1">
        <v>49</v>
      </c>
      <c r="C8" s="1">
        <v>49</v>
      </c>
      <c r="D8" s="2">
        <f t="shared" si="0"/>
        <v>100</v>
      </c>
      <c r="E8" s="2"/>
      <c r="F8" s="1">
        <v>49</v>
      </c>
      <c r="G8" s="1">
        <v>49</v>
      </c>
      <c r="H8" s="2">
        <f t="shared" si="1"/>
        <v>100</v>
      </c>
      <c r="J8" s="1">
        <f t="shared" si="2"/>
        <v>0</v>
      </c>
      <c r="K8" s="1">
        <f t="shared" si="3"/>
        <v>0</v>
      </c>
      <c r="L8" s="16">
        <f t="shared" si="4"/>
        <v>0</v>
      </c>
    </row>
    <row r="9" spans="1:12" ht="12.75">
      <c r="A9" s="3" t="s">
        <v>2</v>
      </c>
      <c r="B9" s="4">
        <f>SUM(B3:B8)</f>
        <v>2089</v>
      </c>
      <c r="C9" s="4">
        <f>SUM(C3:C8)</f>
        <v>1502</v>
      </c>
      <c r="D9" s="5">
        <f t="shared" si="0"/>
        <v>71.90043082814745</v>
      </c>
      <c r="E9" s="5"/>
      <c r="F9" s="4">
        <f>SUM(F3:F8)</f>
        <v>2025</v>
      </c>
      <c r="G9" s="4">
        <f>SUM(G3:G8)</f>
        <v>1511</v>
      </c>
      <c r="H9" s="5">
        <f t="shared" si="1"/>
        <v>74.61728395061729</v>
      </c>
      <c r="J9" s="4">
        <f t="shared" si="2"/>
        <v>64</v>
      </c>
      <c r="K9" s="4">
        <f t="shared" si="3"/>
        <v>-9</v>
      </c>
      <c r="L9" s="17">
        <f t="shared" si="4"/>
        <v>-2.7168531224698427</v>
      </c>
    </row>
    <row r="11" spans="2:12" ht="12.75">
      <c r="B11" s="24" t="s">
        <v>19</v>
      </c>
      <c r="C11" s="24"/>
      <c r="D11" s="24"/>
      <c r="E11" s="12"/>
      <c r="F11" s="24" t="s">
        <v>13</v>
      </c>
      <c r="G11" s="24"/>
      <c r="H11" s="24"/>
      <c r="J11" s="25" t="s">
        <v>14</v>
      </c>
      <c r="K11" s="25"/>
      <c r="L11" s="25"/>
    </row>
    <row r="12" spans="1:12" ht="12.75">
      <c r="A12" s="3" t="s">
        <v>1</v>
      </c>
      <c r="B12" s="3" t="s">
        <v>3</v>
      </c>
      <c r="C12" s="3" t="s">
        <v>4</v>
      </c>
      <c r="D12" s="3" t="s">
        <v>0</v>
      </c>
      <c r="E12" s="3"/>
      <c r="F12" s="3" t="s">
        <v>3</v>
      </c>
      <c r="G12" s="3" t="s">
        <v>4</v>
      </c>
      <c r="H12" s="13" t="s">
        <v>0</v>
      </c>
      <c r="J12" s="3" t="s">
        <v>3</v>
      </c>
      <c r="K12" s="3" t="s">
        <v>4</v>
      </c>
      <c r="L12" s="3" t="s">
        <v>0</v>
      </c>
    </row>
    <row r="13" spans="1:12" ht="12.75">
      <c r="A13" s="6" t="s">
        <v>5</v>
      </c>
      <c r="B13" s="1">
        <v>104</v>
      </c>
      <c r="C13" s="1">
        <v>57</v>
      </c>
      <c r="D13" s="2">
        <f aca="true" t="shared" si="5" ref="D13:D18">C13/B13*100</f>
        <v>54.807692307692314</v>
      </c>
      <c r="E13" s="2"/>
      <c r="F13" s="1">
        <v>113</v>
      </c>
      <c r="G13" s="1">
        <v>69</v>
      </c>
      <c r="H13" s="14">
        <f aca="true" t="shared" si="6" ref="H13:H19">G13/F13*100</f>
        <v>61.06194690265486</v>
      </c>
      <c r="J13" s="1">
        <f>B13-F13</f>
        <v>-9</v>
      </c>
      <c r="K13" s="1">
        <f>C13-G13</f>
        <v>-12</v>
      </c>
      <c r="L13" s="16">
        <f>D13-H13</f>
        <v>-6.254254594962546</v>
      </c>
    </row>
    <row r="14" spans="1:12" ht="12.75">
      <c r="A14" s="7" t="s">
        <v>6</v>
      </c>
      <c r="B14" s="1">
        <v>324</v>
      </c>
      <c r="C14" s="1">
        <v>198</v>
      </c>
      <c r="D14" s="2">
        <f t="shared" si="5"/>
        <v>61.111111111111114</v>
      </c>
      <c r="E14" s="2"/>
      <c r="F14" s="1">
        <v>319</v>
      </c>
      <c r="G14" s="1">
        <v>241</v>
      </c>
      <c r="H14" s="14">
        <f t="shared" si="6"/>
        <v>75.54858934169279</v>
      </c>
      <c r="J14" s="1">
        <f aca="true" t="shared" si="7" ref="J14:J19">B14-F14</f>
        <v>5</v>
      </c>
      <c r="K14" s="1">
        <f aca="true" t="shared" si="8" ref="K14:K19">C14-G14</f>
        <v>-43</v>
      </c>
      <c r="L14" s="16">
        <f aca="true" t="shared" si="9" ref="L14:L19">D14-H14</f>
        <v>-14.437478230581675</v>
      </c>
    </row>
    <row r="15" spans="1:12" ht="12.75">
      <c r="A15" s="8" t="s">
        <v>7</v>
      </c>
      <c r="B15" s="1">
        <v>507</v>
      </c>
      <c r="C15" s="1">
        <v>331</v>
      </c>
      <c r="D15" s="2">
        <f t="shared" si="5"/>
        <v>65.28599605522683</v>
      </c>
      <c r="E15" s="2"/>
      <c r="F15" s="1">
        <v>476</v>
      </c>
      <c r="G15" s="1">
        <v>387</v>
      </c>
      <c r="H15" s="14">
        <f t="shared" si="6"/>
        <v>81.30252100840336</v>
      </c>
      <c r="J15" s="1">
        <f t="shared" si="7"/>
        <v>31</v>
      </c>
      <c r="K15" s="1">
        <f t="shared" si="8"/>
        <v>-56</v>
      </c>
      <c r="L15" s="16">
        <f t="shared" si="9"/>
        <v>-16.01652495317653</v>
      </c>
    </row>
    <row r="16" spans="1:12" ht="12.75">
      <c r="A16" s="9" t="s">
        <v>8</v>
      </c>
      <c r="B16" s="1">
        <v>730</v>
      </c>
      <c r="C16" s="1">
        <v>543</v>
      </c>
      <c r="D16" s="2">
        <f t="shared" si="5"/>
        <v>74.38356164383562</v>
      </c>
      <c r="E16" s="2"/>
      <c r="F16" s="1">
        <v>716</v>
      </c>
      <c r="G16" s="1">
        <v>579</v>
      </c>
      <c r="H16" s="14">
        <f t="shared" si="6"/>
        <v>80.8659217877095</v>
      </c>
      <c r="J16" s="1">
        <f t="shared" si="7"/>
        <v>14</v>
      </c>
      <c r="K16" s="1">
        <f t="shared" si="8"/>
        <v>-36</v>
      </c>
      <c r="L16" s="16">
        <f t="shared" si="9"/>
        <v>-6.482360143873876</v>
      </c>
    </row>
    <row r="17" spans="1:12" ht="12.75">
      <c r="A17" s="10" t="s">
        <v>9</v>
      </c>
      <c r="B17" s="1">
        <v>375</v>
      </c>
      <c r="C17" s="1">
        <v>324</v>
      </c>
      <c r="D17" s="2">
        <f t="shared" si="5"/>
        <v>86.4</v>
      </c>
      <c r="E17" s="2"/>
      <c r="F17" s="1">
        <v>381</v>
      </c>
      <c r="G17" s="1">
        <v>332</v>
      </c>
      <c r="H17" s="14">
        <f t="shared" si="6"/>
        <v>87.13910761154857</v>
      </c>
      <c r="J17" s="1">
        <f t="shared" si="7"/>
        <v>-6</v>
      </c>
      <c r="K17" s="1">
        <f t="shared" si="8"/>
        <v>-8</v>
      </c>
      <c r="L17" s="16">
        <f t="shared" si="9"/>
        <v>-0.7391076115485617</v>
      </c>
    </row>
    <row r="18" spans="1:12" ht="12.75">
      <c r="A18" s="11" t="s">
        <v>10</v>
      </c>
      <c r="B18" s="1">
        <v>49</v>
      </c>
      <c r="C18" s="1">
        <v>49</v>
      </c>
      <c r="D18" s="2">
        <f t="shared" si="5"/>
        <v>100</v>
      </c>
      <c r="E18" s="2"/>
      <c r="F18" s="1">
        <v>49</v>
      </c>
      <c r="G18" s="1">
        <v>49</v>
      </c>
      <c r="H18" s="14">
        <f t="shared" si="6"/>
        <v>100</v>
      </c>
      <c r="J18" s="1">
        <f t="shared" si="7"/>
        <v>0</v>
      </c>
      <c r="K18" s="1">
        <f t="shared" si="8"/>
        <v>0</v>
      </c>
      <c r="L18" s="16">
        <f t="shared" si="9"/>
        <v>0</v>
      </c>
    </row>
    <row r="19" spans="1:12" ht="12.75">
      <c r="A19" s="3" t="s">
        <v>2</v>
      </c>
      <c r="B19" s="4">
        <f>SUM(B13:B18)</f>
        <v>2089</v>
      </c>
      <c r="C19" s="4">
        <f>SUM(C13:C18)</f>
        <v>1502</v>
      </c>
      <c r="D19" s="5">
        <f>C19/B19*100</f>
        <v>71.90043082814745</v>
      </c>
      <c r="E19" s="5"/>
      <c r="F19" s="4">
        <f>SUM(F13:F18)</f>
        <v>2054</v>
      </c>
      <c r="G19" s="4">
        <f>SUM(G13:G18)</f>
        <v>1657</v>
      </c>
      <c r="H19" s="15">
        <f t="shared" si="6"/>
        <v>80.67185978578384</v>
      </c>
      <c r="J19" s="4">
        <f t="shared" si="7"/>
        <v>35</v>
      </c>
      <c r="K19" s="4">
        <f t="shared" si="8"/>
        <v>-155</v>
      </c>
      <c r="L19" s="17">
        <f t="shared" si="9"/>
        <v>-8.771428957636388</v>
      </c>
    </row>
    <row r="21" spans="2:12" ht="12.75">
      <c r="B21" s="24" t="s">
        <v>12</v>
      </c>
      <c r="C21" s="24"/>
      <c r="D21" s="24"/>
      <c r="E21" s="12"/>
      <c r="F21" s="24" t="s">
        <v>13</v>
      </c>
      <c r="G21" s="24"/>
      <c r="H21" s="24"/>
      <c r="I21" s="12"/>
      <c r="J21" s="25" t="s">
        <v>14</v>
      </c>
      <c r="K21" s="25"/>
      <c r="L21" s="25"/>
    </row>
    <row r="22" spans="1:12" ht="12.75">
      <c r="A22" s="3" t="s">
        <v>1</v>
      </c>
      <c r="B22" s="3" t="s">
        <v>3</v>
      </c>
      <c r="C22" s="3" t="s">
        <v>4</v>
      </c>
      <c r="D22" s="3" t="s">
        <v>0</v>
      </c>
      <c r="E22" s="3"/>
      <c r="F22" s="3" t="s">
        <v>3</v>
      </c>
      <c r="G22" s="3" t="s">
        <v>4</v>
      </c>
      <c r="H22" s="13" t="s">
        <v>0</v>
      </c>
      <c r="I22" s="13"/>
      <c r="J22" s="3" t="s">
        <v>3</v>
      </c>
      <c r="K22" s="3" t="s">
        <v>4</v>
      </c>
      <c r="L22" s="3" t="s">
        <v>0</v>
      </c>
    </row>
    <row r="23" spans="1:12" ht="12.75">
      <c r="A23" s="6" t="s">
        <v>5</v>
      </c>
      <c r="B23" s="1">
        <v>115</v>
      </c>
      <c r="C23" s="1">
        <v>48</v>
      </c>
      <c r="D23" s="2">
        <f aca="true" t="shared" si="10" ref="D23:D29">C23/B23*100</f>
        <v>41.73913043478261</v>
      </c>
      <c r="E23" s="2"/>
      <c r="F23" s="1">
        <v>113</v>
      </c>
      <c r="G23" s="1">
        <v>69</v>
      </c>
      <c r="H23" s="14">
        <f aca="true" t="shared" si="11" ref="H23:H29">G23/F23*100</f>
        <v>61.06194690265486</v>
      </c>
      <c r="I23" s="14"/>
      <c r="J23" s="1">
        <f>B23-F23</f>
        <v>2</v>
      </c>
      <c r="K23" s="1">
        <f>C23-G23</f>
        <v>-21</v>
      </c>
      <c r="L23" s="16">
        <f>D23-H23</f>
        <v>-19.32281646787225</v>
      </c>
    </row>
    <row r="24" spans="1:12" ht="12.75">
      <c r="A24" s="7" t="s">
        <v>6</v>
      </c>
      <c r="B24" s="1">
        <v>310</v>
      </c>
      <c r="C24" s="1">
        <v>183</v>
      </c>
      <c r="D24" s="2">
        <f t="shared" si="10"/>
        <v>59.03225806451613</v>
      </c>
      <c r="E24" s="2"/>
      <c r="F24" s="1">
        <v>319</v>
      </c>
      <c r="G24" s="1">
        <v>241</v>
      </c>
      <c r="H24" s="14">
        <f t="shared" si="11"/>
        <v>75.54858934169279</v>
      </c>
      <c r="I24" s="14"/>
      <c r="J24" s="1">
        <f aca="true" t="shared" si="12" ref="J24:J29">B24-F24</f>
        <v>-9</v>
      </c>
      <c r="K24" s="1">
        <f aca="true" t="shared" si="13" ref="K24:K29">C24-G24</f>
        <v>-58</v>
      </c>
      <c r="L24" s="16">
        <f aca="true" t="shared" si="14" ref="L24:L29">D24-H24</f>
        <v>-16.51633127717666</v>
      </c>
    </row>
    <row r="25" spans="1:12" ht="12.75">
      <c r="A25" s="8" t="s">
        <v>7</v>
      </c>
      <c r="B25" s="1">
        <v>478</v>
      </c>
      <c r="C25" s="1">
        <v>350</v>
      </c>
      <c r="D25" s="2">
        <f t="shared" si="10"/>
        <v>73.22175732217573</v>
      </c>
      <c r="E25" s="2"/>
      <c r="F25" s="1">
        <v>476</v>
      </c>
      <c r="G25" s="1">
        <v>387</v>
      </c>
      <c r="H25" s="14">
        <f t="shared" si="11"/>
        <v>81.30252100840336</v>
      </c>
      <c r="I25" s="14"/>
      <c r="J25" s="1">
        <f t="shared" si="12"/>
        <v>2</v>
      </c>
      <c r="K25" s="1">
        <f t="shared" si="13"/>
        <v>-37</v>
      </c>
      <c r="L25" s="16">
        <f t="shared" si="14"/>
        <v>-8.080763686227627</v>
      </c>
    </row>
    <row r="26" spans="1:12" ht="12.75">
      <c r="A26" s="9" t="s">
        <v>8</v>
      </c>
      <c r="B26" s="1">
        <v>714</v>
      </c>
      <c r="C26" s="1">
        <v>566</v>
      </c>
      <c r="D26" s="2">
        <f t="shared" si="10"/>
        <v>79.27170868347339</v>
      </c>
      <c r="E26" s="2"/>
      <c r="F26" s="1">
        <v>716</v>
      </c>
      <c r="G26" s="1">
        <v>579</v>
      </c>
      <c r="H26" s="14">
        <f t="shared" si="11"/>
        <v>80.8659217877095</v>
      </c>
      <c r="I26" s="14"/>
      <c r="J26" s="1">
        <f t="shared" si="12"/>
        <v>-2</v>
      </c>
      <c r="K26" s="1">
        <f t="shared" si="13"/>
        <v>-13</v>
      </c>
      <c r="L26" s="16">
        <f t="shared" si="14"/>
        <v>-1.594213104236104</v>
      </c>
    </row>
    <row r="27" spans="1:12" ht="12.75">
      <c r="A27" s="10" t="s">
        <v>9</v>
      </c>
      <c r="B27" s="1">
        <v>359</v>
      </c>
      <c r="C27" s="1">
        <v>315</v>
      </c>
      <c r="D27" s="2">
        <f t="shared" si="10"/>
        <v>87.74373259052925</v>
      </c>
      <c r="E27" s="2"/>
      <c r="F27" s="1">
        <v>381</v>
      </c>
      <c r="G27" s="1">
        <v>332</v>
      </c>
      <c r="H27" s="14">
        <f t="shared" si="11"/>
        <v>87.13910761154857</v>
      </c>
      <c r="I27" s="14"/>
      <c r="J27" s="1">
        <f t="shared" si="12"/>
        <v>-22</v>
      </c>
      <c r="K27" s="1">
        <f t="shared" si="13"/>
        <v>-17</v>
      </c>
      <c r="L27" s="16">
        <f t="shared" si="14"/>
        <v>0.6046249789806808</v>
      </c>
    </row>
    <row r="28" spans="1:12" ht="12.75">
      <c r="A28" s="11" t="s">
        <v>10</v>
      </c>
      <c r="B28" s="1">
        <v>49</v>
      </c>
      <c r="C28" s="1">
        <v>49</v>
      </c>
      <c r="D28" s="2">
        <f t="shared" si="10"/>
        <v>100</v>
      </c>
      <c r="E28" s="2"/>
      <c r="F28" s="1">
        <v>49</v>
      </c>
      <c r="G28" s="1">
        <v>49</v>
      </c>
      <c r="H28" s="14">
        <f t="shared" si="11"/>
        <v>100</v>
      </c>
      <c r="I28" s="14"/>
      <c r="J28" s="1">
        <f t="shared" si="12"/>
        <v>0</v>
      </c>
      <c r="K28" s="1">
        <f t="shared" si="13"/>
        <v>0</v>
      </c>
      <c r="L28" s="16">
        <f t="shared" si="14"/>
        <v>0</v>
      </c>
    </row>
    <row r="29" spans="1:12" ht="12.75">
      <c r="A29" s="3" t="s">
        <v>2</v>
      </c>
      <c r="B29" s="4">
        <f>SUM(B23:B28)</f>
        <v>2025</v>
      </c>
      <c r="C29" s="4">
        <f>SUM(C23:C28)</f>
        <v>1511</v>
      </c>
      <c r="D29" s="5">
        <f t="shared" si="10"/>
        <v>74.61728395061729</v>
      </c>
      <c r="E29" s="5"/>
      <c r="F29" s="4">
        <f>SUM(F23:F28)</f>
        <v>2054</v>
      </c>
      <c r="G29" s="4">
        <f>SUM(G23:G28)</f>
        <v>1657</v>
      </c>
      <c r="H29" s="15">
        <f t="shared" si="11"/>
        <v>80.67185978578384</v>
      </c>
      <c r="I29" s="15"/>
      <c r="J29" s="4">
        <f t="shared" si="12"/>
        <v>-29</v>
      </c>
      <c r="K29" s="4">
        <f t="shared" si="13"/>
        <v>-146</v>
      </c>
      <c r="L29" s="17">
        <f t="shared" si="14"/>
        <v>-6.0545758351665455</v>
      </c>
    </row>
  </sheetData>
  <sheetProtection/>
  <mergeCells count="9">
    <mergeCell ref="B21:D21"/>
    <mergeCell ref="F21:H21"/>
    <mergeCell ref="J21:L21"/>
    <mergeCell ref="B1:D1"/>
    <mergeCell ref="F1:H1"/>
    <mergeCell ref="B11:D11"/>
    <mergeCell ref="F11:H11"/>
    <mergeCell ref="J1:L1"/>
    <mergeCell ref="J11:L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" sqref="B11"/>
    </sheetView>
  </sheetViews>
  <sheetFormatPr defaultColWidth="9.140625" defaultRowHeight="12.75"/>
  <cols>
    <col min="1" max="1" width="36.7109375" style="0" bestFit="1" customWidth="1"/>
    <col min="2" max="2" width="24.57421875" style="0" customWidth="1"/>
    <col min="3" max="3" width="20.00390625" style="0" bestFit="1" customWidth="1"/>
    <col min="4" max="4" width="23.7109375" style="0" bestFit="1" customWidth="1"/>
  </cols>
  <sheetData>
    <row r="1" spans="1:4" ht="12.75">
      <c r="A1" s="18"/>
      <c r="B1" s="20" t="s">
        <v>19</v>
      </c>
      <c r="C1" s="18" t="s">
        <v>12</v>
      </c>
      <c r="D1" s="18" t="s">
        <v>13</v>
      </c>
    </row>
    <row r="2" spans="1:4" ht="12.75">
      <c r="A2" s="3" t="s">
        <v>1</v>
      </c>
      <c r="B2" s="21" t="s">
        <v>20</v>
      </c>
      <c r="C2" s="19" t="s">
        <v>15</v>
      </c>
      <c r="D2" s="19" t="s">
        <v>16</v>
      </c>
    </row>
    <row r="3" spans="1:4" ht="12.75">
      <c r="A3" s="6" t="s">
        <v>5</v>
      </c>
      <c r="B3" s="2">
        <v>54.807692307692314</v>
      </c>
      <c r="C3" s="2">
        <v>41.73913043478261</v>
      </c>
      <c r="D3" s="2">
        <v>61.06194690265486</v>
      </c>
    </row>
    <row r="4" spans="1:4" ht="12.75">
      <c r="A4" s="7" t="s">
        <v>6</v>
      </c>
      <c r="B4" s="2">
        <v>61.111111111111114</v>
      </c>
      <c r="C4" s="2">
        <v>59.03225806451613</v>
      </c>
      <c r="D4" s="2">
        <v>75.54858934169279</v>
      </c>
    </row>
    <row r="5" spans="1:4" ht="12.75">
      <c r="A5" s="8" t="s">
        <v>7</v>
      </c>
      <c r="B5" s="2">
        <v>65.28599605522683</v>
      </c>
      <c r="C5" s="2">
        <v>73.22175732217573</v>
      </c>
      <c r="D5" s="2">
        <v>81.30252100840336</v>
      </c>
    </row>
    <row r="6" spans="1:4" ht="12.75">
      <c r="A6" s="9" t="s">
        <v>8</v>
      </c>
      <c r="B6" s="2">
        <v>74.38356164383562</v>
      </c>
      <c r="C6" s="2">
        <v>79.27170868347339</v>
      </c>
      <c r="D6" s="2">
        <v>80.8659217877095</v>
      </c>
    </row>
    <row r="7" spans="1:4" ht="12.75">
      <c r="A7" s="10" t="s">
        <v>9</v>
      </c>
      <c r="B7" s="2">
        <v>86.4</v>
      </c>
      <c r="C7" s="2">
        <v>87.74373259052925</v>
      </c>
      <c r="D7" s="2">
        <v>87.13910761154857</v>
      </c>
    </row>
    <row r="8" spans="1:4" ht="12.75">
      <c r="A8" s="11" t="s">
        <v>10</v>
      </c>
      <c r="B8" s="2">
        <v>100</v>
      </c>
      <c r="C8" s="2">
        <v>100</v>
      </c>
      <c r="D8" s="2">
        <v>100</v>
      </c>
    </row>
    <row r="9" spans="1:4" ht="12.75">
      <c r="A9" s="3" t="s">
        <v>2</v>
      </c>
      <c r="B9" s="5">
        <v>71.90043082814745</v>
      </c>
      <c r="C9" s="5">
        <v>74.5679012345679</v>
      </c>
      <c r="D9" s="5">
        <v>80.67185978578384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cp:lastPrinted>2021-12-29T14:59:01Z</cp:lastPrinted>
  <dcterms:created xsi:type="dcterms:W3CDTF">2014-09-29T15:06:56Z</dcterms:created>
  <dcterms:modified xsi:type="dcterms:W3CDTF">2021-12-29T15:15:01Z</dcterms:modified>
  <cp:category/>
  <cp:version/>
  <cp:contentType/>
  <cp:contentStatus/>
</cp:coreProperties>
</file>